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00" yWindow="65456" windowWidth="19240" windowHeight="1586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<sst xmlns="http://schemas.openxmlformats.org/spreadsheetml/2006/main" count="18" uniqueCount="18">
  <si>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Time (s)</t>
  </si>
  <si>
    <t>cal/g</t>
  </si>
  <si>
    <t>cal/g/degC</t>
  </si>
  <si>
    <t>g</t>
  </si>
  <si>
    <t xml:space="preserve">Latent Heat of Evaporation of Water </t>
  </si>
  <si>
    <t>Measurements</t>
  </si>
  <si>
    <t>Required Constants</t>
  </si>
  <si>
    <t>Specific Heat Capacity of Water</t>
  </si>
  <si>
    <t>Combined Mass of Styrofoam Cup and Thermometer</t>
  </si>
  <si>
    <t>Temperature of Water in Cup (deg C)</t>
  </si>
  <si>
    <t>Combined Mass of Apparatus (g)</t>
  </si>
  <si>
    <t>Change from Starting Temperature (deg.C)</t>
  </si>
  <si>
    <t>Mass of Water (g)</t>
  </si>
  <si>
    <t>Mass of Water Evaporated</t>
  </si>
  <si>
    <t>Heat Lost Due to Evaporation (cal)</t>
  </si>
  <si>
    <t>Temperature Change Due to Evaporative Heat Loss (deg.C)</t>
  </si>
  <si>
    <t>Temperature Change Due to Other Types of Heat Loss (deg.C)</t>
  </si>
  <si>
    <t>% Evaporative Heat Loss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</si>
</sst>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000%"/>
    <numFmt numFmtId="166" formatCode="0.0%"/>
    <numFmt numFmtId="167" formatCode="0.0"/>
    <numFmt numFmtId="168" formatCode="0.0000000000"/>
    <numFmt numFmtId="169" formatCode="0.0000000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1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9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 wrapText="1"/>
    </xf>
    <xf numFmtId="167" fontId="0" fillId="0" borderId="0" xfId="0" applyNumberFormat="1" applyAlignment="1">
      <alignment/>
    </xf>
    <xf numFmtId="167" fontId="1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27"/>
  <sheetViews>
    <sheetView tabSelected="1" workbookViewId="0" topLeftCell="A1">
      <selection activeCell="D37" sqref="D37"/>
    </sheetView>
  </sheetViews>
  <sheetFormatPr defaultColWidth="11.00390625" defaultRowHeight="12.75"/>
  <cols>
    <col min="2" max="2" width="14.25390625" style="0" customWidth="1"/>
    <col min="3" max="3" width="16.625" style="0" customWidth="1"/>
    <col min="4" max="4" width="12.375" style="0" customWidth="1"/>
    <col min="8" max="8" width="24.25390625" style="0" bestFit="1" customWidth="1"/>
  </cols>
  <sheetData>
    <row r="2" ht="13.5">
      <c r="A2" s="3" t="s">
        <v>6</v>
      </c>
    </row>
    <row r="3" ht="12.75">
      <c r="A3" t="s">
        <v>4</v>
      </c>
    </row>
    <row r="4" spans="1:2" ht="12.75">
      <c r="A4" s="1">
        <v>540</v>
      </c>
      <c r="B4" t="s">
        <v>1</v>
      </c>
    </row>
    <row r="5" ht="12.75">
      <c r="A5" t="s">
        <v>7</v>
      </c>
    </row>
    <row r="6" spans="1:2" ht="12.75">
      <c r="A6" s="1">
        <v>1</v>
      </c>
      <c r="B6" t="s">
        <v>2</v>
      </c>
    </row>
    <row r="8" ht="13.5">
      <c r="A8" s="3" t="s">
        <v>5</v>
      </c>
    </row>
    <row r="9" ht="12.75">
      <c r="A9" t="s">
        <v>8</v>
      </c>
    </row>
    <row r="10" spans="1:2" ht="12.75">
      <c r="A10" s="1">
        <v>29.6</v>
      </c>
      <c r="B10" t="s">
        <v>3</v>
      </c>
    </row>
    <row r="13" spans="1:6" s="4" customFormat="1" ht="49.5" customHeight="1">
      <c r="A13" s="4" t="s">
        <v>0</v>
      </c>
      <c r="B13" s="4" t="s">
        <v>9</v>
      </c>
      <c r="C13" s="4" t="s">
        <v>10</v>
      </c>
      <c r="D13" s="4" t="s">
        <v>11</v>
      </c>
      <c r="E13" s="4" t="s">
        <v>12</v>
      </c>
      <c r="F13" s="4" t="s">
        <v>13</v>
      </c>
    </row>
    <row r="14" spans="1:6" ht="12.75">
      <c r="A14" s="1">
        <v>0</v>
      </c>
      <c r="B14" s="1">
        <v>82</v>
      </c>
      <c r="C14" s="6">
        <v>98.1</v>
      </c>
      <c r="D14">
        <f>B$14-B14</f>
        <v>0</v>
      </c>
      <c r="E14" s="5">
        <f>C14-$A$10</f>
        <v>68.5</v>
      </c>
      <c r="F14">
        <f>C$14-C14</f>
        <v>0</v>
      </c>
    </row>
    <row r="15" spans="1:6" ht="12.75">
      <c r="A15" s="1">
        <f>3*60</f>
        <v>180</v>
      </c>
      <c r="B15" s="1">
        <v>68</v>
      </c>
      <c r="C15" s="6">
        <v>96.9</v>
      </c>
      <c r="D15">
        <f>B$14-B15</f>
        <v>14</v>
      </c>
      <c r="E15" s="5">
        <f>C15-$A$10</f>
        <v>67.30000000000001</v>
      </c>
      <c r="F15">
        <f>C$14-C15</f>
        <v>1.1999999999999886</v>
      </c>
    </row>
    <row r="16" spans="1:6" ht="12.75">
      <c r="A16" s="1">
        <f>5*60</f>
        <v>300</v>
      </c>
      <c r="B16" s="1">
        <v>63</v>
      </c>
      <c r="C16" s="6">
        <v>96.5</v>
      </c>
      <c r="D16">
        <f>B$14-B16</f>
        <v>19</v>
      </c>
      <c r="E16" s="5">
        <f>C16-$A$10</f>
        <v>66.9</v>
      </c>
      <c r="F16">
        <f>C$14-C16</f>
        <v>1.5999999999999943</v>
      </c>
    </row>
    <row r="17" spans="1:6" ht="12.75">
      <c r="A17" s="1">
        <f>8*60</f>
        <v>480</v>
      </c>
      <c r="B17" s="1">
        <v>56</v>
      </c>
      <c r="C17" s="6">
        <v>96</v>
      </c>
      <c r="D17">
        <f>B$14-B17</f>
        <v>26</v>
      </c>
      <c r="E17" s="5">
        <f>C17-$A$10</f>
        <v>66.4</v>
      </c>
      <c r="F17">
        <f>C$14-C17</f>
        <v>2.0999999999999943</v>
      </c>
    </row>
    <row r="18" spans="1:6" ht="12.75">
      <c r="A18" s="1">
        <f>10*60</f>
        <v>600</v>
      </c>
      <c r="B18" s="1">
        <v>52</v>
      </c>
      <c r="C18" s="6">
        <v>95.6</v>
      </c>
      <c r="D18">
        <f>B$14-B18</f>
        <v>30</v>
      </c>
      <c r="E18" s="5">
        <f>C18-$A$10</f>
        <v>66</v>
      </c>
      <c r="F18">
        <f>C$14-C18</f>
        <v>2.5</v>
      </c>
    </row>
    <row r="22" spans="1:4" s="4" customFormat="1" ht="49.5" customHeight="1">
      <c r="A22" s="4" t="s">
        <v>14</v>
      </c>
      <c r="B22" s="4" t="s">
        <v>15</v>
      </c>
      <c r="C22" s="4" t="s">
        <v>16</v>
      </c>
      <c r="D22" s="4" t="s">
        <v>17</v>
      </c>
    </row>
    <row r="23" spans="1:3" ht="12.75">
      <c r="A23">
        <f>F14*$A$4</f>
        <v>0</v>
      </c>
      <c r="B23">
        <f>A23/E14</f>
        <v>0</v>
      </c>
      <c r="C23">
        <f>D14-B23</f>
        <v>0</v>
      </c>
    </row>
    <row r="24" spans="1:4" ht="12.75">
      <c r="A24">
        <f>F15*$A$4</f>
        <v>647.9999999999939</v>
      </c>
      <c r="B24" s="5">
        <f>A24/E15</f>
        <v>9.628528974739877</v>
      </c>
      <c r="C24" s="5">
        <f>D15-B24</f>
        <v>4.3714710252601225</v>
      </c>
      <c r="D24" s="2">
        <f>B24/D15</f>
        <v>0.6877520696242769</v>
      </c>
    </row>
    <row r="25" spans="1:4" ht="12.75">
      <c r="A25">
        <f>F16*$A$4</f>
        <v>863.9999999999969</v>
      </c>
      <c r="B25" s="5">
        <f>A25/E16</f>
        <v>12.91479820627798</v>
      </c>
      <c r="C25" s="5">
        <f>D16-B25</f>
        <v>6.085201793722019</v>
      </c>
      <c r="D25" s="2">
        <f>B25/D16</f>
        <v>0.6797262213830516</v>
      </c>
    </row>
    <row r="26" spans="1:4" ht="12.75">
      <c r="A26">
        <f>F17*$A$4</f>
        <v>1133.9999999999968</v>
      </c>
      <c r="B26" s="5">
        <f>A26/E17</f>
        <v>17.078313253012</v>
      </c>
      <c r="C26" s="5">
        <f>D17-B26</f>
        <v>8.921686746988001</v>
      </c>
      <c r="D26" s="2">
        <f>B26/D17</f>
        <v>0.656858202038923</v>
      </c>
    </row>
    <row r="27" spans="1:4" ht="12.75">
      <c r="A27">
        <f>F18*$A$4</f>
        <v>1350</v>
      </c>
      <c r="B27" s="5">
        <f>A27/E18</f>
        <v>20.454545454545453</v>
      </c>
      <c r="C27" s="5">
        <f>D18-B27</f>
        <v>9.545454545454547</v>
      </c>
      <c r="D27" s="2">
        <f>B27/D18</f>
        <v>0.6818181818181818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Lensyl Urbano</dc:creator>
  <cp:keywords/>
  <dc:description/>
  <cp:lastModifiedBy>Lensyl Urbano</cp:lastModifiedBy>
  <dcterms:created xsi:type="dcterms:W3CDTF">2011-08-28T18:33:34Z</dcterms:created>
  <cp:category/>
  <cp:version/>
  <cp:contentType/>
  <cp:contentStatus/>
</cp:coreProperties>
</file>